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D:\USERS\vitkov\VT\VT 2021\061\1 výzva\"/>
    </mc:Choice>
  </mc:AlternateContent>
  <xr:revisionPtr revIDLastSave="0" documentId="13_ncr:1_{E4AF6A97-B8A6-4DD3-A640-931D7825C910}" xr6:coauthVersionLast="36" xr6:coauthVersionMax="36" xr10:uidLastSave="{00000000-0000-0000-0000-000000000000}"/>
  <bookViews>
    <workbookView xWindow="0" yWindow="0" windowWidth="23040" windowHeight="906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technika'!$B$1:$T$18</definedName>
  </definedNames>
  <calcPr calcId="191029"/>
</workbook>
</file>

<file path=xl/calcChain.xml><?xml version="1.0" encoding="utf-8"?>
<calcChain xmlns="http://schemas.openxmlformats.org/spreadsheetml/2006/main">
  <c r="S8" i="1" l="1"/>
  <c r="T8" i="1" l="1"/>
  <c r="P8" i="1"/>
  <c r="P9" i="1"/>
  <c r="S9" i="1" l="1"/>
  <c r="T9" i="1"/>
  <c r="P7" i="1" l="1"/>
  <c r="Q12" i="1" l="1"/>
  <c r="S7" i="1" l="1"/>
  <c r="R12" i="1" s="1"/>
  <c r="T7" i="1"/>
</calcChain>
</file>

<file path=xl/sharedStrings.xml><?xml version="1.0" encoding="utf-8"?>
<sst xmlns="http://schemas.openxmlformats.org/spreadsheetml/2006/main" count="53" uniqueCount="47">
  <si>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</si>
  <si>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</si>
  <si>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</si>
  <si>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</si>
  <si>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</si>
  <si>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</si>
  <si>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</si>
  <si>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</si>
  <si>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</si>
  <si>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</si>
  <si>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</si>
  <si>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30200000-1 - Počítače 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</si>
  <si>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</si>
  <si>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</si>
  <si>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</si>
  <si>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</si>
  <si>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</si>
  <si>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</si>
  <si>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</si>
  <si>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</si>
  <si>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</si>
  <si>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</si>
  <si>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</si>
  <si>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</si>
  <si>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</si>
  <si>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</si>
  <si>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</si>
  <si>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</si>
  <si>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</si>
  <si>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</si>
  <si>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</si>
  <si>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</si>
  <si>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</si>
  <si>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Mgr. Jan Král,
Tel.: 37763 6123</t>
  </si>
  <si>
    <t xml:space="preserve">Příloha č. 2 Kupní smlouvy - technická specifikace
Výpočetní technika (III.) 061 - 2021 </t>
  </si>
  <si>
    <t>PC</t>
  </si>
  <si>
    <t>Klatovská 51, 
301 00 Plzeň, 
Fakulta pedagogická - Děkanát
místnost KL 221</t>
  </si>
  <si>
    <t>Záruka na zboží min. 36 měsíců.</t>
  </si>
  <si>
    <t>Výkon procesoru v Passmark CPU min. 9 350 bodů, min. 6 jader.
Integrovaná grafická karta.
Rozhraní: HDMI nebo displayPort, VGA.
Operační paměť typu DDR4 nebo DDR5, velikost min. 8 GB, jeden slot volný pro rozšíření.
SSD M.2 PCIe/NVMe disk s kapacitou min. 256 GB.
Pevný disk o kapacitě min. 1T.
Minimálně 6 USB portů, z toho předním panelu minimálně 2x USB 3.0.
Podpora bootování z USB.
Síťová karta 1 Gb/s Ethernet s podporou PXE.
Čtečka paměťových karet.
Bluetooth, WiFi.
Mechanika DVD±RW.
CZ klávesnice.
Optická myš 3tl./ kolečko.
Operační systém Windows 10 Pro s českou lokalizací - OS Windows požadujeme z důvodu kompatibility s interními aplikacemi ZČU (Stag, Magion,...).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– SFF nebo MT.
Záruka na zboží min. 36 měsíců.</t>
  </si>
  <si>
    <t>Notebook 15" včetně dokovací stanice</t>
  </si>
  <si>
    <t>Notebook 14" včetně dokovací stanice</t>
  </si>
  <si>
    <t>Univerzitní 22,
301 00 Plzeň,
 Fakulta ekonomická - Děkanát,
místnost UL 401b</t>
  </si>
  <si>
    <t>Výkon procesoru v Passmark CPU více než 10 500 bodů, minimálně 4 jádra.
Procesor s podporou virtualizace.
RAM:  minimálně 16GB (1x16GB) DDR4 3200 MHz.
1x interní SSD: minimálně 1000GB PCIe NVMe.
Integrovaná čtečka kontaktních identifikačních karet.
Integrovaná wifi 6 karta standardu 802.11ax.
Síťová karta 1Gb/s Ethernet s podporou PXE s portem RJ45 (je možné splnit pomocí USB adaptéru).
Displej: 15,6" LED FHD rozlišení minimálně 1920x1080.
Integrovaná webkamera.
Porty: minimálně  2x USB-C Thunderbolt 4 s podporou dokování včetně nabíjení notebooku, 2x USB 3.2 Gen 1, 1x kombinovaný konektor sluchátek/mikrofonu, 1x DisplayPort nebo HDMI 2.0, 1x VGA (může být řešeno externím originálním adaptérem).
Konstrukce s kovovou vnitřní kostrou.
CZ klávesnice s podsvícením, odolná proti polití.
OS: Windows 10 Pro 64-bit - OS Windows požadujeme z důvodu kompatibility s interními aplikacemi ZČU (Stag, Magion,...).
Hmotnost: nejvýše 1,7 kg.
Baterie: nejméně 56 Wh.
Záruka min. 48 měsíců NBD on-site.
Včetně originálního dokovacího zařízení Thunderbolt (včetně napájení notebooku) s příkonem minimálně  120W.</t>
  </si>
  <si>
    <t>Záruka na zboží min. 48 měsíců, servis NBD on-site.</t>
  </si>
  <si>
    <t>Výkon procesoru v Passmark CPU více než 10 000 bodů, minimálně 4 jádra.
Procesor s podporou virtualizace.
RAM: minimálně 8GB (1x8GB) DDR4 3200 MHz.
1x interní SSD: minimálně 512GB PCIe NVMe.
Integrovaná čtečka kontaktních identifikačních karet.
Integrovaná wifi 6 karta standardu 802.11ax.
Síťová karta 1Gb/s Ethernet s podporou PXE s portem RJ45 (je možné splnit pomocí USB adaptéru).
Displej: 14" LED FHD rozlišení minimálně 1920x1080.
Integrovaná webkamera.
Porty: minimálně 2x USB-C Thunderbolt 4 s podporou dokování včetně nabíjení notebooku, 2x USB 3.2 Gen 1, 1x kombinovaný konektor sluchátek/mikrofonu, 1x DisplayPort nebo HDMI 2.0, 1x VGA (může být řešeno externím originálním adaptérem).
Konstrukce s kovovou vnitřní kostrou.
CZ klávesnice s podsvícením, odolná proti polití.
OS: Windows 10 Pro 64-bit - OS Windows požadujeme z důvodu kompatibility s interními aplikacemi ZČU (Stag, Magion,...).
Hmotnost: nejvýše 1,4 kg.
Baterie: nejméně 53 Wh.
Záruka min. 48 měsíců NBD on-site.
Včetně originálního dokovacího zařízení Thunderbolt (včetně naapájení notebooku) s příkonem minimálně  120W.</t>
  </si>
  <si>
    <t>Záruka na zboží min. 48 měsíců,
servis NBD on-site.</t>
  </si>
  <si>
    <t xml:space="preserve">Ing. Kamil Eckhardt,
Tel.: 37763 3006
(pro Ing. Jelínkovou Evu)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</si>
</sst>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11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165" fontId="0" fillId="0" borderId="5" xfId="0" applyNumberFormat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19" fillId="0" borderId="0" xfId="2" applyFont="1" applyAlignment="1">
      <alignment horizontal="left" vertical="center" wrapText="1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 applyProtection="1">
      <alignment horizontal="left" vertical="center" wrapText="1" indent="1"/>
      <protection locked="0"/>
    </xf>
    <xf numFmtId="0" fontId="10" fillId="4" borderId="15" xfId="0" applyFont="1" applyFill="1" applyBorder="1" applyAlignment="1" applyProtection="1">
      <alignment horizontal="left" vertical="center" wrapText="1" indent="1"/>
      <protection locked="0"/>
    </xf>
    <xf numFmtId="0" fontId="10" fillId="4" borderId="14" xfId="0" applyFont="1" applyFill="1" applyBorder="1" applyAlignment="1" applyProtection="1">
      <alignment horizontal="left" vertical="center" wrapText="1" indent="1"/>
      <protection locked="0"/>
    </xf>
    <xf numFmtId="164" fontId="10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206579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210819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210819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210819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210819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206579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20317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20317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206747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211184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206747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206748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206749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211180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211180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206748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211179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20683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16250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20317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20678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206747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211184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206749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211180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211180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206748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211179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20683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16250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20317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20678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206747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211184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206749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211180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211180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211184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211180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211180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206747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211184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206749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211180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211180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206748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211179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20683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16250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20317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20678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206749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211180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211183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211180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211179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20683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20317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20317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20678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210819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206747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210819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210819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211180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210819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211180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210819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210819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210819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206748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210819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211179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210819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20683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16250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20317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20678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20321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206579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170179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206579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16079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16080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137158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137158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18603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206578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206579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53676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251459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206748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211179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16250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16249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20318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16250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137158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172564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53676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54798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207983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53676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251459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206748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211179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16250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16249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137158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54798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172564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54798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207983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207983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91440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251459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172564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206748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20683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16250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16249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53676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251459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137158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54798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172564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54798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207983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53676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207983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91440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137158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251458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251458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251459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172564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54798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53676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251459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206748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211179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16250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16249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20318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16250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137158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54798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172564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54798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207983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53676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54798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207983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206748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206748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206748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206748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206749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206748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206748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206747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206748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16248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16250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16248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20317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16245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16248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16247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16247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16248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16248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16251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16247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16246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16247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16248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16250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91440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98498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206748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206748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53676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206748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16250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16246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16247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130885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54799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172564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F1" zoomScale="60" zoomScaleNormal="60" workbookViewId="0">
      <selection activeCell="R7" sqref="R7:R9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1.6640625" style="1" customWidth="1"/>
    <col min="4" max="4" width="12.33203125" style="2" customWidth="1"/>
    <col min="5" max="5" width="10.5546875" style="3" customWidth="1"/>
    <col min="6" max="6" width="132.554687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27.44140625" style="5" hidden="1" customWidth="1"/>
    <col min="12" max="12" width="33.88671875" style="5" customWidth="1"/>
    <col min="13" max="13" width="29.109375" style="5" customWidth="1"/>
    <col min="14" max="14" width="47" style="4" customWidth="1"/>
    <col min="15" max="15" width="31.88671875" style="4" customWidth="1"/>
    <col min="16" max="16" width="15.10937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0.3320312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87" t="s">
        <v>34</v>
      </c>
      <c r="C1" s="88"/>
      <c r="D1" s="88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66"/>
      <c r="E3" s="66"/>
      <c r="F3" s="66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66"/>
      <c r="E4" s="66"/>
      <c r="F4" s="66"/>
      <c r="G4" s="66"/>
      <c r="H4" s="6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85" t="s">
        <v>2</v>
      </c>
      <c r="H5" s="86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29</v>
      </c>
      <c r="I6" s="40" t="s">
        <v>16</v>
      </c>
      <c r="J6" s="39" t="s">
        <v>17</v>
      </c>
      <c r="K6" s="39" t="s">
        <v>26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67" t="s">
        <v>7</v>
      </c>
      <c r="T6" s="44" t="s">
        <v>8</v>
      </c>
      <c r="U6" s="41" t="s">
        <v>22</v>
      </c>
      <c r="V6" s="41" t="s">
        <v>23</v>
      </c>
    </row>
    <row r="7" spans="1:22" ht="353.25" customHeight="1" thickTop="1" thickBot="1" x14ac:dyDescent="0.35">
      <c r="A7" s="20"/>
      <c r="B7" s="70">
        <v>1</v>
      </c>
      <c r="C7" s="71" t="s">
        <v>35</v>
      </c>
      <c r="D7" s="72">
        <v>2</v>
      </c>
      <c r="E7" s="73" t="s">
        <v>32</v>
      </c>
      <c r="F7" s="74" t="s">
        <v>38</v>
      </c>
      <c r="G7" s="104"/>
      <c r="H7" s="104"/>
      <c r="I7" s="75" t="s">
        <v>27</v>
      </c>
      <c r="J7" s="73" t="s">
        <v>28</v>
      </c>
      <c r="K7" s="73"/>
      <c r="L7" s="76" t="s">
        <v>37</v>
      </c>
      <c r="M7" s="76" t="s">
        <v>33</v>
      </c>
      <c r="N7" s="77" t="s">
        <v>36</v>
      </c>
      <c r="O7" s="78">
        <v>30</v>
      </c>
      <c r="P7" s="79">
        <f>D7*Q7</f>
        <v>38000</v>
      </c>
      <c r="Q7" s="80">
        <v>19000</v>
      </c>
      <c r="R7" s="107"/>
      <c r="S7" s="82">
        <f>D7*R7</f>
        <v>0</v>
      </c>
      <c r="T7" s="81" t="str">
        <f t="shared" ref="T7" si="0">IF(ISNUMBER(R7), IF(R7&gt;Q7,"NEVYHOVUJE","VYHOVUJE")," ")</f>
        <v xml:space="preserve"> </v>
      </c>
      <c r="U7" s="73"/>
      <c r="V7" s="73" t="s">
        <v>11</v>
      </c>
    </row>
    <row r="8" spans="1:22" ht="314.25" customHeight="1" x14ac:dyDescent="0.3">
      <c r="A8" s="20"/>
      <c r="B8" s="55">
        <v>2</v>
      </c>
      <c r="C8" s="60" t="s">
        <v>39</v>
      </c>
      <c r="D8" s="56">
        <v>1</v>
      </c>
      <c r="E8" s="57" t="s">
        <v>32</v>
      </c>
      <c r="F8" s="62" t="s">
        <v>42</v>
      </c>
      <c r="G8" s="105"/>
      <c r="H8" s="105"/>
      <c r="I8" s="97" t="s">
        <v>27</v>
      </c>
      <c r="J8" s="99" t="s">
        <v>28</v>
      </c>
      <c r="K8" s="99"/>
      <c r="L8" s="63" t="s">
        <v>43</v>
      </c>
      <c r="M8" s="101" t="s">
        <v>46</v>
      </c>
      <c r="N8" s="101" t="s">
        <v>41</v>
      </c>
      <c r="O8" s="58">
        <v>130</v>
      </c>
      <c r="P8" s="68">
        <f>D8*Q8</f>
        <v>35000</v>
      </c>
      <c r="Q8" s="59">
        <v>35000</v>
      </c>
      <c r="R8" s="108"/>
      <c r="S8" s="84">
        <f>D8*R8</f>
        <v>0</v>
      </c>
      <c r="T8" s="69" t="str">
        <f t="shared" ref="T8" si="1">IF(ISNUMBER(R8), IF(R8&gt;Q8,"NEVYHOVUJE","VYHOVUJE")," ")</f>
        <v xml:space="preserve"> </v>
      </c>
      <c r="U8" s="99"/>
      <c r="V8" s="57" t="s">
        <v>12</v>
      </c>
    </row>
    <row r="9" spans="1:22" ht="330.75" customHeight="1" thickBot="1" x14ac:dyDescent="0.35">
      <c r="A9" s="20"/>
      <c r="B9" s="48">
        <v>3</v>
      </c>
      <c r="C9" s="61" t="s">
        <v>40</v>
      </c>
      <c r="D9" s="49">
        <v>2</v>
      </c>
      <c r="E9" s="50" t="s">
        <v>32</v>
      </c>
      <c r="F9" s="65" t="s">
        <v>44</v>
      </c>
      <c r="G9" s="106"/>
      <c r="H9" s="106"/>
      <c r="I9" s="98"/>
      <c r="J9" s="100"/>
      <c r="K9" s="100"/>
      <c r="L9" s="64" t="s">
        <v>45</v>
      </c>
      <c r="M9" s="102"/>
      <c r="N9" s="103"/>
      <c r="O9" s="51">
        <v>130</v>
      </c>
      <c r="P9" s="52">
        <f>D9*Q9</f>
        <v>58000</v>
      </c>
      <c r="Q9" s="53">
        <v>29000</v>
      </c>
      <c r="R9" s="109"/>
      <c r="S9" s="83">
        <f>D9*R9</f>
        <v>0</v>
      </c>
      <c r="T9" s="54" t="str">
        <f t="shared" ref="T9" si="2">IF(ISNUMBER(R9), IF(R9&gt;Q9,"NEVYHOVUJE","VYHOVUJE")," ")</f>
        <v xml:space="preserve"> </v>
      </c>
      <c r="U9" s="100"/>
      <c r="V9" s="50" t="s">
        <v>12</v>
      </c>
    </row>
    <row r="10" spans="1:22" ht="17.399999999999999" customHeight="1" thickTop="1" thickBot="1" x14ac:dyDescent="0.35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95" customHeight="1" thickTop="1" thickBot="1" x14ac:dyDescent="0.35">
      <c r="B11" s="93" t="s">
        <v>31</v>
      </c>
      <c r="C11" s="93"/>
      <c r="D11" s="93"/>
      <c r="E11" s="93"/>
      <c r="F11" s="93"/>
      <c r="G11" s="93"/>
      <c r="H11" s="93"/>
      <c r="I11" s="93"/>
      <c r="J11" s="21"/>
      <c r="K11" s="21"/>
      <c r="L11" s="7"/>
      <c r="M11" s="7"/>
      <c r="N11" s="7"/>
      <c r="O11" s="22"/>
      <c r="P11" s="22"/>
      <c r="Q11" s="23" t="s">
        <v>9</v>
      </c>
      <c r="R11" s="94" t="s">
        <v>10</v>
      </c>
      <c r="S11" s="95"/>
      <c r="T11" s="96"/>
      <c r="U11" s="24"/>
      <c r="V11" s="25"/>
    </row>
    <row r="12" spans="1:22" ht="43.2" customHeight="1" thickTop="1" thickBot="1" x14ac:dyDescent="0.35">
      <c r="B12" s="89" t="s">
        <v>30</v>
      </c>
      <c r="C12" s="89"/>
      <c r="D12" s="89"/>
      <c r="E12" s="89"/>
      <c r="F12" s="89"/>
      <c r="G12" s="89"/>
      <c r="I12" s="26"/>
      <c r="L12" s="9"/>
      <c r="M12" s="9"/>
      <c r="N12" s="9"/>
      <c r="O12" s="27"/>
      <c r="P12" s="27"/>
      <c r="Q12" s="28">
        <f>SUM(P7:P9)</f>
        <v>131000</v>
      </c>
      <c r="R12" s="90">
        <f>SUM(S7:S9)</f>
        <v>0</v>
      </c>
      <c r="S12" s="91"/>
      <c r="T12" s="92"/>
    </row>
    <row r="13" spans="1:22" ht="15" thickTop="1" x14ac:dyDescent="0.3">
      <c r="H13" s="66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66"/>
      <c r="H14" s="66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7"/>
      <c r="C15" s="47"/>
      <c r="D15" s="47"/>
      <c r="E15" s="47"/>
      <c r="F15" s="47"/>
      <c r="G15" s="66"/>
      <c r="H15" s="66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7"/>
      <c r="C16" s="47"/>
      <c r="D16" s="47"/>
      <c r="E16" s="47"/>
      <c r="F16" s="47"/>
      <c r="G16" s="66"/>
      <c r="H16" s="6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66"/>
      <c r="H17" s="6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66"/>
      <c r="H19" s="6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66"/>
      <c r="H20" s="66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66"/>
      <c r="H21" s="6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66"/>
      <c r="H22" s="6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66"/>
      <c r="H23" s="6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66"/>
      <c r="H24" s="6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66"/>
      <c r="H25" s="66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66"/>
      <c r="H26" s="66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66"/>
      <c r="H27" s="6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66"/>
      <c r="H28" s="66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66"/>
      <c r="H29" s="66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66"/>
      <c r="H30" s="66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66"/>
      <c r="H31" s="66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66"/>
      <c r="H32" s="66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66"/>
      <c r="H33" s="66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66"/>
      <c r="H34" s="66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66"/>
      <c r="H35" s="66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66"/>
      <c r="H36" s="66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66"/>
      <c r="H37" s="66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66"/>
      <c r="H38" s="66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66"/>
      <c r="H39" s="66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66"/>
      <c r="H40" s="66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66"/>
      <c r="H41" s="66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66"/>
      <c r="H42" s="66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66"/>
      <c r="H43" s="66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66"/>
      <c r="H44" s="66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66"/>
      <c r="H45" s="66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66"/>
      <c r="H46" s="66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66"/>
      <c r="H47" s="66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66"/>
      <c r="H48" s="66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66"/>
      <c r="H49" s="66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66"/>
      <c r="H50" s="66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66"/>
      <c r="H51" s="66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66"/>
      <c r="H52" s="66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66"/>
      <c r="H53" s="66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66"/>
      <c r="H54" s="66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66"/>
      <c r="H55" s="66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66"/>
      <c r="H56" s="66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66"/>
      <c r="H57" s="66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66"/>
      <c r="H58" s="66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66"/>
      <c r="H59" s="66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66"/>
      <c r="H60" s="66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66"/>
      <c r="H61" s="66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66"/>
      <c r="H62" s="66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66"/>
      <c r="H63" s="66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66"/>
      <c r="H64" s="66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66"/>
      <c r="H65" s="66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66"/>
      <c r="H66" s="66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66"/>
      <c r="H67" s="66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66"/>
      <c r="H68" s="66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66"/>
      <c r="H69" s="66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66"/>
      <c r="H70" s="66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66"/>
      <c r="H71" s="66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66"/>
      <c r="H72" s="66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66"/>
      <c r="H73" s="66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66"/>
      <c r="H74" s="66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66"/>
      <c r="H75" s="66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66"/>
      <c r="H76" s="66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66"/>
      <c r="H77" s="66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66"/>
      <c r="H78" s="66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66"/>
      <c r="H79" s="66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66"/>
      <c r="H80" s="66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66"/>
      <c r="H81" s="66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66"/>
      <c r="H82" s="66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66"/>
      <c r="H83" s="66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66"/>
      <c r="H84" s="66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66"/>
      <c r="H85" s="66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66"/>
      <c r="H86" s="66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66"/>
      <c r="H87" s="66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66"/>
      <c r="H88" s="66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66"/>
      <c r="H89" s="66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66"/>
      <c r="H90" s="66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66"/>
      <c r="H91" s="66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66"/>
      <c r="H92" s="66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66"/>
      <c r="H93" s="66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66"/>
      <c r="H94" s="66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66"/>
      <c r="H95" s="66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66"/>
      <c r="H96" s="66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66"/>
      <c r="H97" s="66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66"/>
      <c r="H98" s="66"/>
      <c r="I98" s="11"/>
      <c r="J98" s="11"/>
      <c r="K98" s="11"/>
      <c r="L98" s="11"/>
      <c r="M98" s="11"/>
      <c r="N98" s="6"/>
      <c r="O98" s="6"/>
      <c r="P98" s="6"/>
    </row>
    <row r="99" spans="3:19" ht="19.95" customHeight="1" x14ac:dyDescent="0.3">
      <c r="C99" s="5"/>
      <c r="E99" s="5"/>
      <c r="F99" s="5"/>
      <c r="J99" s="5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</sheetData>
  <sheetProtection algorithmName="SHA-512" hashValue="fio2pH1/gY01qbUTrOqL7VggeuRsgN7PslzG9o7+RBEgreKvH/4cDM9dGayuBpa4oefiMtnvaj96mlad+HoRyQ==" saltValue="gQUZqNaC4oe7YjT6x6quCA==" spinCount="100000" sheet="1" objects="1" scenarios="1"/>
  <mergeCells count="12">
    <mergeCell ref="U8:U9"/>
    <mergeCell ref="M8:M9"/>
    <mergeCell ref="N8:N9"/>
    <mergeCell ref="G5:H5"/>
    <mergeCell ref="B1:D1"/>
    <mergeCell ref="B12:G12"/>
    <mergeCell ref="R12:T12"/>
    <mergeCell ref="B11:I11"/>
    <mergeCell ref="R11:T11"/>
    <mergeCell ref="I8:I9"/>
    <mergeCell ref="J8:J9"/>
    <mergeCell ref="K8:K9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allowBlank="1" showInputMessage="1" showErrorMessage="1" sqref="J8" xr:uid="{34DE74EC-95E6-4AF3-81E3-D304B9D253A9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2021-04-28T08:56:54Z</cp:lastPrinted>
  <dcterms:created xsi:type="dcterms:W3CDTF">2014-03-05T12:43:32Z</dcterms:created>
  <dcterms:modified xsi:type="dcterms:W3CDTF">2021-06-04T10:44:36Z</dcterms:modified>
</cp:coreProperties>
</file>